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5" windowWidth="1386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<sst xmlns="http://schemas.openxmlformats.org/spreadsheetml/2006/main" count="190" uniqueCount="128">
  <si>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>ふれあいセンターの利用状況</t>
  </si>
  <si>
    <t xml:space="preserve">  ■　ふれあいセンターとしては、表1の①欄</t>
  </si>
  <si>
    <t>表４</t>
  </si>
  <si>
    <t>団体別利用人数（平成２２年）</t>
  </si>
  <si>
    <t>単位：人</t>
  </si>
  <si>
    <t xml:space="preserve">  　 　のごとく、殆ど毎日利用されています。</t>
  </si>
  <si>
    <t>団体</t>
  </si>
  <si>
    <t>10’1</t>
  </si>
  <si>
    <t>合計</t>
  </si>
  <si>
    <t>　　 　「全館一日利用」の余地は殆ど無い程</t>
  </si>
  <si>
    <t>いこいのつつじ</t>
  </si>
  <si>
    <t>　　　 の盛況状態となっています。</t>
  </si>
  <si>
    <t>近隣ケア（４丁目）</t>
  </si>
  <si>
    <t>近隣ケア（６丁目）</t>
  </si>
  <si>
    <t xml:space="preserve"> 表1　</t>
  </si>
  <si>
    <t>センター利用日数</t>
  </si>
  <si>
    <t>単位：日</t>
  </si>
  <si>
    <t>近隣ケア（７丁目）</t>
  </si>
  <si>
    <t>月</t>
  </si>
  <si>
    <t>日数</t>
  </si>
  <si>
    <t>洋室ｏｒ和室</t>
  </si>
  <si>
    <t>近隣ケア（８丁目）</t>
  </si>
  <si>
    <t>午前</t>
  </si>
  <si>
    <t>午後</t>
  </si>
  <si>
    <t>夜</t>
  </si>
  <si>
    <t>統一自治会</t>
  </si>
  <si>
    <t>1月</t>
  </si>
  <si>
    <t>31</t>
  </si>
  <si>
    <t>ふれセン管理委員会</t>
  </si>
  <si>
    <t>２月</t>
  </si>
  <si>
    <t>28</t>
  </si>
  <si>
    <t>まち協</t>
  </si>
  <si>
    <t>３月</t>
  </si>
  <si>
    <t>シニアクラブ月例会等</t>
  </si>
  <si>
    <t>４月</t>
  </si>
  <si>
    <t>30</t>
  </si>
  <si>
    <t>シニア囲碁</t>
  </si>
  <si>
    <t>５月</t>
  </si>
  <si>
    <t>シニアカラオケ</t>
  </si>
  <si>
    <t>６月</t>
  </si>
  <si>
    <t>グランドゴルフ</t>
  </si>
  <si>
    <t>上池クラブ</t>
  </si>
  <si>
    <t>平均</t>
  </si>
  <si>
    <t>おやじの会（４丁目）</t>
  </si>
  <si>
    <t>利用率</t>
  </si>
  <si>
    <t>おやじの会（　丁目）</t>
  </si>
  <si>
    <t>②</t>
  </si>
  <si>
    <t>③</t>
  </si>
  <si>
    <t>④</t>
  </si>
  <si>
    <t>①</t>
  </si>
  <si>
    <t>はっぱ会</t>
  </si>
  <si>
    <t>太極拳同好会</t>
  </si>
  <si>
    <t xml:space="preserve">  ■　従って、利用する場合は、「洋室」か</t>
  </si>
  <si>
    <t>活元の会</t>
  </si>
  <si>
    <t>　　　 「和室」か・・・そして午前か午後か夜か</t>
  </si>
  <si>
    <t>シップクラブ</t>
  </si>
  <si>
    <t>　</t>
  </si>
  <si>
    <t xml:space="preserve">  の利用形態にならざるを得ません。</t>
  </si>
  <si>
    <t>ゴルフつつじ会</t>
  </si>
  <si>
    <t xml:space="preserve">  「全館利用」の場合、午前：約５割 ②欄</t>
  </si>
  <si>
    <t>鵜沼テニス部</t>
  </si>
  <si>
    <t xml:space="preserve">  午後：約２割 ③ 夜：約９割 ④　の確率</t>
  </si>
  <si>
    <t>カラオケ同好会</t>
  </si>
  <si>
    <t xml:space="preserve">  で利用できます。</t>
  </si>
  <si>
    <t>表１参照</t>
  </si>
  <si>
    <t>サークルつつじ</t>
  </si>
  <si>
    <t>コールアザレア</t>
  </si>
  <si>
    <t xml:space="preserve">  ■　「洋室」の場合は、表２のごとく</t>
  </si>
  <si>
    <t>たんぽぽ</t>
  </si>
  <si>
    <t>　　　 午前＆午後：約５割 ⑤⑥</t>
  </si>
  <si>
    <t>彩友会</t>
  </si>
  <si>
    <t>　　　 夜：約9割の確率で利用できます。</t>
  </si>
  <si>
    <t>フォークダンス同好会</t>
  </si>
  <si>
    <t xml:space="preserve"> 　表２参照</t>
  </si>
  <si>
    <t>ＥＣＣ八木山</t>
  </si>
  <si>
    <t>表２</t>
  </si>
  <si>
    <t>洋室の利用日数</t>
  </si>
  <si>
    <t>すみ弘二と歩む会</t>
  </si>
  <si>
    <t>洋室（集会ｏｒ学習）</t>
  </si>
  <si>
    <t>武藤後援会</t>
  </si>
  <si>
    <t xml:space="preserve">  ■　「和室」の場合は、午前：約８割 ⑧</t>
  </si>
  <si>
    <t>　■　１０’１以後のふれあいセンター利用</t>
  </si>
  <si>
    <t>　　　 午後：約５割 ⑨　　夜：１０割　⑩</t>
  </si>
  <si>
    <t xml:space="preserve">       団体の中で、今年６ケ月の利用人数</t>
  </si>
  <si>
    <t>　　　 の確率で利用できます。</t>
  </si>
  <si>
    <t xml:space="preserve">       上位は以下の ようになっています。</t>
  </si>
  <si>
    <t>　　　 表３参照</t>
  </si>
  <si>
    <t>　　　　　</t>
  </si>
  <si>
    <t>いこいのつつじ</t>
  </si>
  <si>
    <t>人</t>
  </si>
  <si>
    <t>表３</t>
  </si>
  <si>
    <t>和室の利用日数</t>
  </si>
  <si>
    <t>　　　　　　</t>
  </si>
  <si>
    <t>和室（休養ｏｒ保育）</t>
  </si>
  <si>
    <t>　　　　　</t>
  </si>
  <si>
    <t>コールアザレア</t>
  </si>
  <si>
    <t>⑤</t>
  </si>
  <si>
    <t>⑥</t>
  </si>
  <si>
    <t>⑦</t>
  </si>
  <si>
    <t>　　</t>
  </si>
  <si>
    <t>サークルつつじ</t>
  </si>
  <si>
    <t xml:space="preserve">  ■　ふれあいセンターは、町内住民の</t>
  </si>
  <si>
    <t>たんぽぽ</t>
  </si>
  <si>
    <t xml:space="preserve">       福祉活動・医療サービス・災害時</t>
  </si>
  <si>
    <t xml:space="preserve">       救援活動・懇談・娯楽・保育・クラ</t>
  </si>
  <si>
    <t>※　上位６団体で６５％を占めています。</t>
  </si>
  <si>
    <t>　 　　ブ活動・研修・葬儀・政治宗教活</t>
  </si>
  <si>
    <t>※　今年の利用団体は３０団体ですが、昨</t>
  </si>
  <si>
    <t>　 　　動に利用できます。</t>
  </si>
  <si>
    <t>　　 年以来となると約４５団体になります。</t>
  </si>
  <si>
    <t xml:space="preserve">     　特に、葬儀は他に優先して使用で</t>
  </si>
  <si>
    <t>※　各種団体に入会希望者は、管理人に</t>
  </si>
  <si>
    <t xml:space="preserve">     　きます。</t>
  </si>
  <si>
    <t>　　 責任者の名前を確認してください。.</t>
  </si>
  <si>
    <t xml:space="preserve">  ■　「洋室」は集会室と学習室の２室が、</t>
  </si>
  <si>
    <t>⑧</t>
  </si>
  <si>
    <t>⑨</t>
  </si>
  <si>
    <t>⑩</t>
  </si>
  <si>
    <t xml:space="preserve">利用予約 </t>
  </si>
  <si>
    <t>：</t>
  </si>
  <si>
    <t>管理人が受付けます</t>
  </si>
  <si>
    <t>　　 　「和室」は休養室と保育室の２室が</t>
  </si>
  <si>
    <t>管理人</t>
  </si>
  <si>
    <t>：</t>
  </si>
  <si>
    <t>　あります。</t>
  </si>
  <si>
    <t>自宅ＴＥＬ</t>
  </si>
  <si>
    <t>センター</t>
  </si>
  <si>
    <t>３７０-２６６６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</si>
</sst>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33" borderId="32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33" borderId="36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6" fillId="0" borderId="37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38" fontId="5" fillId="0" borderId="41" xfId="48" applyFont="1" applyBorder="1" applyAlignment="1">
      <alignment horizontal="center"/>
    </xf>
    <xf numFmtId="38" fontId="5" fillId="0" borderId="42" xfId="48" applyFont="1" applyBorder="1" applyAlignment="1">
      <alignment horizontal="center"/>
    </xf>
    <xf numFmtId="38" fontId="5" fillId="0" borderId="11" xfId="48" applyFont="1" applyBorder="1" applyAlignment="1">
      <alignment horizontal="right"/>
    </xf>
    <xf numFmtId="38" fontId="5" fillId="33" borderId="12" xfId="48" applyFont="1" applyFill="1" applyBorder="1" applyAlignment="1">
      <alignment horizontal="right"/>
    </xf>
    <xf numFmtId="38" fontId="5" fillId="0" borderId="43" xfId="48" applyFont="1" applyBorder="1" applyAlignment="1">
      <alignment horizontal="center"/>
    </xf>
    <xf numFmtId="38" fontId="5" fillId="0" borderId="14" xfId="48" applyFont="1" applyBorder="1" applyAlignment="1">
      <alignment horizontal="center"/>
    </xf>
    <xf numFmtId="38" fontId="5" fillId="0" borderId="18" xfId="48" applyFont="1" applyBorder="1" applyAlignment="1">
      <alignment horizontal="right"/>
    </xf>
    <xf numFmtId="38" fontId="5" fillId="33" borderId="19" xfId="48" applyFont="1" applyFill="1" applyBorder="1" applyAlignment="1">
      <alignment horizontal="right"/>
    </xf>
    <xf numFmtId="38" fontId="5" fillId="34" borderId="0" xfId="48" applyFont="1" applyFill="1" applyBorder="1" applyAlignment="1">
      <alignment horizontal="right"/>
    </xf>
    <xf numFmtId="9" fontId="5" fillId="0" borderId="25" xfId="0" applyNumberFormat="1" applyFont="1" applyBorder="1" applyAlignment="1">
      <alignment horizontal="right"/>
    </xf>
    <xf numFmtId="9" fontId="5" fillId="33" borderId="27" xfId="0" applyNumberFormat="1" applyFont="1" applyFill="1" applyBorder="1" applyAlignment="1">
      <alignment horizontal="right"/>
    </xf>
    <xf numFmtId="38" fontId="5" fillId="34" borderId="28" xfId="48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34" borderId="0" xfId="0" applyNumberFormat="1" applyFont="1" applyFill="1" applyBorder="1" applyAlignment="1">
      <alignment horizontal="center"/>
    </xf>
    <xf numFmtId="9" fontId="5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34" borderId="0" xfId="0" applyFont="1" applyFill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34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5" fillId="33" borderId="4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38" fontId="1" fillId="0" borderId="0" xfId="48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9" fontId="1" fillId="34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38" fontId="1" fillId="0" borderId="15" xfId="48" applyFont="1" applyBorder="1" applyAlignment="1">
      <alignment/>
    </xf>
    <xf numFmtId="0" fontId="7" fillId="0" borderId="46" xfId="0" applyFont="1" applyBorder="1" applyAlignment="1">
      <alignment vertical="center"/>
    </xf>
    <xf numFmtId="0" fontId="5" fillId="0" borderId="47" xfId="0" applyFont="1" applyBorder="1" applyAlignment="1">
      <alignment horizontal="right"/>
    </xf>
    <xf numFmtId="0" fontId="7" fillId="0" borderId="47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5" fillId="0" borderId="4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9" fontId="5" fillId="0" borderId="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7" fillId="0" borderId="51" xfId="0" applyFont="1" applyBorder="1" applyAlignment="1">
      <alignment horizontal="center"/>
    </xf>
    <xf numFmtId="0" fontId="5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38" fontId="5" fillId="0" borderId="56" xfId="48" applyFont="1" applyBorder="1" applyAlignment="1">
      <alignment horizontal="center"/>
    </xf>
    <xf numFmtId="38" fontId="5" fillId="0" borderId="57" xfId="48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8" fontId="1" fillId="0" borderId="60" xfId="48" applyFont="1" applyBorder="1" applyAlignment="1">
      <alignment horizontal="right"/>
    </xf>
    <xf numFmtId="38" fontId="1" fillId="33" borderId="63" xfId="48" applyFont="1" applyFill="1" applyBorder="1" applyAlignment="1">
      <alignment horizontal="center" vertical="center"/>
    </xf>
    <xf numFmtId="38" fontId="1" fillId="33" borderId="40" xfId="48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1"/>
  <sheetViews>
    <sheetView tabSelected="1" zoomScalePageLayoutView="0" workbookViewId="0" topLeftCell="A1">
      <selection activeCell="B2" sqref="B2:X2"/>
    </sheetView>
  </sheetViews>
  <sheetFormatPr defaultColWidth="9.00390625" defaultRowHeight="13.5"/>
  <cols>
    <col min="2" max="2" width="2.875" style="0" customWidth="1"/>
    <col min="3" max="3" width="3.00390625" style="0" customWidth="1"/>
    <col min="4" max="9" width="4.375" style="0" customWidth="1"/>
    <col min="10" max="10" width="5.875" style="0" customWidth="1"/>
    <col min="11" max="15" width="4.375" style="0" customWidth="1"/>
    <col min="16" max="16" width="4.75390625" style="0" customWidth="1"/>
    <col min="17" max="17" width="3.625" style="0" customWidth="1"/>
    <col min="18" max="23" width="4.375" style="0" customWidth="1"/>
    <col min="24" max="24" width="5.50390625" style="0" customWidth="1"/>
    <col min="25" max="25" width="4.625" style="0" customWidth="1"/>
  </cols>
  <sheetData>
    <row r="1" spans="2:1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5" ht="18.7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2"/>
    </row>
    <row r="3" spans="2:25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7.25">
      <c r="B5" s="3" t="s">
        <v>1</v>
      </c>
      <c r="C5" s="1"/>
      <c r="D5" s="1"/>
      <c r="E5" s="1"/>
      <c r="F5" s="1"/>
      <c r="G5" s="1"/>
      <c r="H5" s="1"/>
      <c r="I5" s="1"/>
      <c r="L5" s="1" t="s">
        <v>2</v>
      </c>
      <c r="M5" s="1" t="s">
        <v>3</v>
      </c>
      <c r="N5" s="4"/>
      <c r="O5" s="4"/>
      <c r="P5" s="4"/>
      <c r="Q5" s="4"/>
      <c r="R5" s="4"/>
      <c r="S5" s="1"/>
      <c r="T5" s="1"/>
      <c r="U5" s="1"/>
      <c r="V5" s="1"/>
      <c r="W5" s="1" t="s">
        <v>4</v>
      </c>
      <c r="X5" s="1"/>
      <c r="Y5" s="1"/>
    </row>
    <row r="6" spans="2:25" ht="13.5">
      <c r="B6" s="3" t="s">
        <v>5</v>
      </c>
      <c r="C6" s="1"/>
      <c r="D6" s="1"/>
      <c r="E6" s="1"/>
      <c r="F6" s="1"/>
      <c r="G6" s="1"/>
      <c r="H6" s="1"/>
      <c r="I6" s="1"/>
      <c r="J6" s="1"/>
      <c r="K6" s="5"/>
      <c r="L6" s="97" t="s">
        <v>6</v>
      </c>
      <c r="M6" s="98"/>
      <c r="N6" s="98"/>
      <c r="O6" s="98"/>
      <c r="P6" s="98"/>
      <c r="Q6" s="99"/>
      <c r="R6" s="6" t="s">
        <v>7</v>
      </c>
      <c r="S6" s="6">
        <v>2</v>
      </c>
      <c r="T6" s="6">
        <v>3</v>
      </c>
      <c r="U6" s="6">
        <v>4</v>
      </c>
      <c r="V6" s="6">
        <v>5</v>
      </c>
      <c r="W6" s="6">
        <v>6</v>
      </c>
      <c r="X6" s="7" t="s">
        <v>8</v>
      </c>
      <c r="Y6" s="1"/>
    </row>
    <row r="7" spans="2:25" ht="13.5">
      <c r="B7" s="3" t="s">
        <v>9</v>
      </c>
      <c r="C7" s="1"/>
      <c r="D7" s="1"/>
      <c r="E7" s="1"/>
      <c r="F7" s="1"/>
      <c r="G7" s="1"/>
      <c r="H7" s="1"/>
      <c r="I7" s="1"/>
      <c r="J7" s="1"/>
      <c r="K7" s="8">
        <v>1</v>
      </c>
      <c r="L7" s="9" t="s">
        <v>10</v>
      </c>
      <c r="M7" s="10"/>
      <c r="N7" s="10"/>
      <c r="O7" s="10"/>
      <c r="P7" s="11"/>
      <c r="Q7" s="12"/>
      <c r="R7" s="13">
        <v>119</v>
      </c>
      <c r="S7" s="13">
        <v>146</v>
      </c>
      <c r="T7" s="13">
        <v>158</v>
      </c>
      <c r="U7" s="13">
        <v>175</v>
      </c>
      <c r="V7" s="13">
        <v>140</v>
      </c>
      <c r="W7" s="13">
        <v>235</v>
      </c>
      <c r="X7" s="14">
        <f aca="true" t="shared" si="0" ref="X7:X36">SUM(R7:W7)</f>
        <v>973</v>
      </c>
      <c r="Y7" s="1"/>
    </row>
    <row r="8" spans="2:25" ht="13.5">
      <c r="B8" s="3" t="s">
        <v>11</v>
      </c>
      <c r="C8" s="1"/>
      <c r="D8" s="1"/>
      <c r="E8" s="1"/>
      <c r="F8" s="1"/>
      <c r="G8" s="1"/>
      <c r="H8" s="1"/>
      <c r="I8" s="1"/>
      <c r="J8" s="1"/>
      <c r="K8" s="15">
        <v>2</v>
      </c>
      <c r="L8" s="11" t="s">
        <v>12</v>
      </c>
      <c r="M8" s="16"/>
      <c r="N8" s="16"/>
      <c r="O8" s="16"/>
      <c r="P8" s="11"/>
      <c r="Q8" s="17"/>
      <c r="R8" s="18"/>
      <c r="S8" s="18"/>
      <c r="T8" s="18"/>
      <c r="U8" s="18">
        <v>5</v>
      </c>
      <c r="V8" s="18">
        <v>21</v>
      </c>
      <c r="W8" s="18">
        <v>6</v>
      </c>
      <c r="X8" s="19">
        <f t="shared" si="0"/>
        <v>32</v>
      </c>
      <c r="Y8" s="1"/>
    </row>
    <row r="9" spans="2:25" ht="13.5">
      <c r="B9" s="1"/>
      <c r="C9" s="1"/>
      <c r="D9" s="1"/>
      <c r="E9" s="1"/>
      <c r="F9" s="1"/>
      <c r="G9" s="1"/>
      <c r="H9" s="1"/>
      <c r="I9" s="1"/>
      <c r="J9" s="1"/>
      <c r="K9" s="15">
        <v>3</v>
      </c>
      <c r="L9" s="11" t="s">
        <v>13</v>
      </c>
      <c r="M9" s="16"/>
      <c r="N9" s="16"/>
      <c r="O9" s="16"/>
      <c r="P9" s="11"/>
      <c r="Q9" s="17"/>
      <c r="R9" s="18"/>
      <c r="S9" s="18">
        <v>4</v>
      </c>
      <c r="T9" s="18">
        <v>8</v>
      </c>
      <c r="U9" s="18"/>
      <c r="V9" s="18"/>
      <c r="W9" s="18">
        <v>5</v>
      </c>
      <c r="X9" s="19">
        <f t="shared" si="0"/>
        <v>17</v>
      </c>
      <c r="Y9" s="1"/>
    </row>
    <row r="10" spans="2:25" ht="13.5">
      <c r="B10" s="1"/>
      <c r="C10" s="1"/>
      <c r="D10" s="20" t="s">
        <v>14</v>
      </c>
      <c r="E10" s="1" t="s">
        <v>15</v>
      </c>
      <c r="F10" s="21"/>
      <c r="G10" s="21"/>
      <c r="H10" s="21"/>
      <c r="I10" s="22" t="s">
        <v>16</v>
      </c>
      <c r="J10" s="1"/>
      <c r="K10" s="15">
        <v>4</v>
      </c>
      <c r="L10" s="11" t="s">
        <v>17</v>
      </c>
      <c r="M10" s="16"/>
      <c r="N10" s="16"/>
      <c r="O10" s="16"/>
      <c r="P10" s="11"/>
      <c r="Q10" s="17"/>
      <c r="R10" s="18"/>
      <c r="S10" s="18">
        <v>12</v>
      </c>
      <c r="T10" s="18"/>
      <c r="U10" s="18">
        <v>6</v>
      </c>
      <c r="V10" s="18">
        <v>13</v>
      </c>
      <c r="W10" s="18"/>
      <c r="X10" s="19">
        <f t="shared" si="0"/>
        <v>31</v>
      </c>
      <c r="Y10" s="1"/>
    </row>
    <row r="11" spans="2:25" ht="13.5">
      <c r="B11" s="1"/>
      <c r="C11" s="1"/>
      <c r="D11" s="100" t="s">
        <v>18</v>
      </c>
      <c r="E11" s="102" t="s">
        <v>19</v>
      </c>
      <c r="F11" s="97" t="s">
        <v>20</v>
      </c>
      <c r="G11" s="98"/>
      <c r="H11" s="98"/>
      <c r="I11" s="104"/>
      <c r="J11" s="23"/>
      <c r="K11" s="15">
        <v>5</v>
      </c>
      <c r="L11" s="11" t="s">
        <v>21</v>
      </c>
      <c r="M11" s="16"/>
      <c r="N11" s="16"/>
      <c r="O11" s="16"/>
      <c r="P11" s="11"/>
      <c r="Q11" s="17"/>
      <c r="R11" s="18"/>
      <c r="S11" s="18"/>
      <c r="T11" s="18"/>
      <c r="U11" s="18">
        <v>11</v>
      </c>
      <c r="V11" s="18"/>
      <c r="W11" s="18">
        <v>9</v>
      </c>
      <c r="X11" s="19">
        <f t="shared" si="0"/>
        <v>20</v>
      </c>
      <c r="Y11" s="1"/>
    </row>
    <row r="12" spans="2:25" ht="13.5">
      <c r="B12" s="1"/>
      <c r="C12" s="1"/>
      <c r="D12" s="101"/>
      <c r="E12" s="103"/>
      <c r="F12" s="24" t="s">
        <v>22</v>
      </c>
      <c r="G12" s="24" t="s">
        <v>23</v>
      </c>
      <c r="H12" s="25" t="s">
        <v>24</v>
      </c>
      <c r="I12" s="26" t="s">
        <v>8</v>
      </c>
      <c r="J12" s="27"/>
      <c r="K12" s="15">
        <v>6</v>
      </c>
      <c r="L12" s="11" t="s">
        <v>25</v>
      </c>
      <c r="M12" s="16"/>
      <c r="N12" s="16"/>
      <c r="O12" s="16"/>
      <c r="P12" s="11"/>
      <c r="Q12" s="17"/>
      <c r="R12" s="18"/>
      <c r="S12" s="18"/>
      <c r="T12" s="18">
        <v>130</v>
      </c>
      <c r="U12" s="18">
        <v>218</v>
      </c>
      <c r="V12" s="18"/>
      <c r="W12" s="18"/>
      <c r="X12" s="19">
        <f t="shared" si="0"/>
        <v>348</v>
      </c>
      <c r="Y12" s="1"/>
    </row>
    <row r="13" spans="2:25" ht="13.5">
      <c r="B13" s="1"/>
      <c r="C13" s="1"/>
      <c r="D13" s="28" t="s">
        <v>26</v>
      </c>
      <c r="E13" s="29" t="s">
        <v>27</v>
      </c>
      <c r="F13" s="30">
        <v>12</v>
      </c>
      <c r="G13" s="30">
        <v>18</v>
      </c>
      <c r="H13" s="31">
        <v>0</v>
      </c>
      <c r="I13" s="32">
        <v>20</v>
      </c>
      <c r="J13" s="33"/>
      <c r="K13" s="15">
        <v>7</v>
      </c>
      <c r="L13" s="11" t="s">
        <v>28</v>
      </c>
      <c r="M13" s="16"/>
      <c r="N13" s="16"/>
      <c r="O13" s="16"/>
      <c r="P13" s="11"/>
      <c r="Q13" s="17"/>
      <c r="R13" s="18"/>
      <c r="S13" s="18"/>
      <c r="T13" s="18"/>
      <c r="U13" s="18"/>
      <c r="V13" s="18"/>
      <c r="W13" s="18">
        <v>18</v>
      </c>
      <c r="X13" s="19">
        <f t="shared" si="0"/>
        <v>18</v>
      </c>
      <c r="Y13" s="1"/>
    </row>
    <row r="14" spans="2:25" ht="13.5">
      <c r="B14" s="1"/>
      <c r="C14" s="1"/>
      <c r="D14" s="34" t="s">
        <v>29</v>
      </c>
      <c r="E14" s="35" t="s">
        <v>30</v>
      </c>
      <c r="F14" s="36">
        <v>15</v>
      </c>
      <c r="G14" s="36">
        <v>25</v>
      </c>
      <c r="H14" s="37">
        <v>5</v>
      </c>
      <c r="I14" s="38">
        <v>28</v>
      </c>
      <c r="J14" s="39"/>
      <c r="K14" s="15">
        <v>8</v>
      </c>
      <c r="L14" s="11" t="s">
        <v>31</v>
      </c>
      <c r="M14" s="16"/>
      <c r="N14" s="16"/>
      <c r="O14" s="16"/>
      <c r="P14" s="11"/>
      <c r="Q14" s="17"/>
      <c r="R14" s="18"/>
      <c r="S14" s="18"/>
      <c r="T14" s="18"/>
      <c r="U14" s="18">
        <v>65</v>
      </c>
      <c r="V14" s="18"/>
      <c r="W14" s="18"/>
      <c r="X14" s="19">
        <f t="shared" si="0"/>
        <v>65</v>
      </c>
      <c r="Y14" s="1"/>
    </row>
    <row r="15" spans="2:25" ht="13.5">
      <c r="B15" s="1"/>
      <c r="C15" s="1"/>
      <c r="D15" s="34" t="s">
        <v>32</v>
      </c>
      <c r="E15" s="35" t="s">
        <v>27</v>
      </c>
      <c r="F15" s="36">
        <v>17</v>
      </c>
      <c r="G15" s="36">
        <v>24</v>
      </c>
      <c r="H15" s="37">
        <v>2</v>
      </c>
      <c r="I15" s="38">
        <v>26</v>
      </c>
      <c r="J15" s="39"/>
      <c r="K15" s="15">
        <v>9</v>
      </c>
      <c r="L15" s="11" t="s">
        <v>33</v>
      </c>
      <c r="M15" s="16"/>
      <c r="N15" s="16"/>
      <c r="O15" s="16"/>
      <c r="P15" s="11"/>
      <c r="Q15" s="17"/>
      <c r="R15" s="18">
        <v>16</v>
      </c>
      <c r="S15" s="18">
        <v>61</v>
      </c>
      <c r="T15" s="18">
        <v>90</v>
      </c>
      <c r="U15" s="18">
        <v>60</v>
      </c>
      <c r="V15" s="18"/>
      <c r="W15" s="18">
        <v>40</v>
      </c>
      <c r="X15" s="19">
        <f t="shared" si="0"/>
        <v>267</v>
      </c>
      <c r="Y15" s="1"/>
    </row>
    <row r="16" spans="2:25" ht="13.5">
      <c r="B16" s="1"/>
      <c r="C16" s="1"/>
      <c r="D16" s="34" t="s">
        <v>34</v>
      </c>
      <c r="E16" s="35" t="s">
        <v>35</v>
      </c>
      <c r="F16" s="36">
        <v>17</v>
      </c>
      <c r="G16" s="36">
        <v>23</v>
      </c>
      <c r="H16" s="37">
        <v>2</v>
      </c>
      <c r="I16" s="38">
        <v>29</v>
      </c>
      <c r="J16" s="39"/>
      <c r="K16" s="15">
        <v>10</v>
      </c>
      <c r="L16" s="11" t="s">
        <v>36</v>
      </c>
      <c r="M16" s="16"/>
      <c r="N16" s="16"/>
      <c r="O16" s="16"/>
      <c r="P16" s="11"/>
      <c r="Q16" s="17"/>
      <c r="R16" s="18">
        <v>85</v>
      </c>
      <c r="S16" s="18">
        <v>106</v>
      </c>
      <c r="T16" s="18">
        <v>113</v>
      </c>
      <c r="U16" s="18">
        <v>94</v>
      </c>
      <c r="V16" s="18">
        <v>92</v>
      </c>
      <c r="W16" s="18">
        <v>107</v>
      </c>
      <c r="X16" s="19">
        <f t="shared" si="0"/>
        <v>597</v>
      </c>
      <c r="Y16" s="1"/>
    </row>
    <row r="17" spans="2:25" ht="13.5">
      <c r="B17" s="1"/>
      <c r="C17" s="1"/>
      <c r="D17" s="34" t="s">
        <v>37</v>
      </c>
      <c r="E17" s="35" t="s">
        <v>27</v>
      </c>
      <c r="F17" s="36">
        <v>17</v>
      </c>
      <c r="G17" s="36">
        <v>23</v>
      </c>
      <c r="H17" s="37">
        <v>2</v>
      </c>
      <c r="I17" s="38">
        <v>29</v>
      </c>
      <c r="J17" s="39"/>
      <c r="K17" s="15">
        <v>11</v>
      </c>
      <c r="L17" s="11" t="s">
        <v>38</v>
      </c>
      <c r="M17" s="16"/>
      <c r="N17" s="16"/>
      <c r="O17" s="16"/>
      <c r="P17" s="11"/>
      <c r="Q17" s="17"/>
      <c r="R17" s="18"/>
      <c r="S17" s="18">
        <v>8</v>
      </c>
      <c r="T17" s="18">
        <v>5</v>
      </c>
      <c r="U17" s="18">
        <v>14</v>
      </c>
      <c r="V17" s="18">
        <v>20</v>
      </c>
      <c r="W17" s="18">
        <v>16</v>
      </c>
      <c r="X17" s="19">
        <f t="shared" si="0"/>
        <v>63</v>
      </c>
      <c r="Y17" s="1"/>
    </row>
    <row r="18" spans="2:25" ht="13.5">
      <c r="B18" s="1"/>
      <c r="C18" s="1"/>
      <c r="D18" s="40" t="s">
        <v>39</v>
      </c>
      <c r="E18" s="41" t="s">
        <v>35</v>
      </c>
      <c r="F18" s="42">
        <v>14</v>
      </c>
      <c r="G18" s="42">
        <v>23</v>
      </c>
      <c r="H18" s="42">
        <v>4</v>
      </c>
      <c r="I18" s="43">
        <v>27</v>
      </c>
      <c r="J18" s="39"/>
      <c r="K18" s="15">
        <v>12</v>
      </c>
      <c r="L18" s="11" t="s">
        <v>40</v>
      </c>
      <c r="M18" s="16"/>
      <c r="N18" s="16"/>
      <c r="O18" s="16"/>
      <c r="P18" s="11"/>
      <c r="Q18" s="17"/>
      <c r="R18" s="18"/>
      <c r="S18" s="18"/>
      <c r="T18" s="18"/>
      <c r="U18" s="18">
        <v>12</v>
      </c>
      <c r="V18" s="18"/>
      <c r="W18" s="18"/>
      <c r="X18" s="19">
        <f t="shared" si="0"/>
        <v>12</v>
      </c>
      <c r="Y18" s="1"/>
    </row>
    <row r="19" spans="2:25" ht="13.5">
      <c r="B19" s="1"/>
      <c r="C19" s="1"/>
      <c r="D19" s="44" t="s">
        <v>8</v>
      </c>
      <c r="E19" s="45">
        <f>E13+E14+E15+E16+E17+E18</f>
        <v>181</v>
      </c>
      <c r="F19" s="46">
        <f>F13+F14+F15+F16+F17+F18</f>
        <v>92</v>
      </c>
      <c r="G19" s="46">
        <f>G13+G14+G15+G16+G17+G18</f>
        <v>136</v>
      </c>
      <c r="H19" s="46">
        <f>H13+H14+H15+H16+H17+H18</f>
        <v>15</v>
      </c>
      <c r="I19" s="47">
        <f>I13+I14+I15+I16+I17+I18</f>
        <v>159</v>
      </c>
      <c r="J19" s="39"/>
      <c r="K19" s="15">
        <v>13</v>
      </c>
      <c r="L19" s="11" t="s">
        <v>41</v>
      </c>
      <c r="M19" s="16"/>
      <c r="N19" s="16"/>
      <c r="O19" s="16"/>
      <c r="P19" s="11"/>
      <c r="Q19" s="17"/>
      <c r="R19" s="18"/>
      <c r="S19" s="18"/>
      <c r="T19" s="18"/>
      <c r="U19" s="18"/>
      <c r="V19" s="18">
        <v>20</v>
      </c>
      <c r="W19" s="18"/>
      <c r="X19" s="19">
        <f t="shared" si="0"/>
        <v>20</v>
      </c>
      <c r="Y19" s="1"/>
    </row>
    <row r="20" spans="2:25" ht="13.5">
      <c r="B20" s="1"/>
      <c r="C20" s="1"/>
      <c r="D20" s="48" t="s">
        <v>42</v>
      </c>
      <c r="E20" s="49">
        <f>E19/6</f>
        <v>30.166666666666668</v>
      </c>
      <c r="F20" s="50">
        <f>F19/6</f>
        <v>15.333333333333334</v>
      </c>
      <c r="G20" s="50">
        <f>G19/6</f>
        <v>22.666666666666668</v>
      </c>
      <c r="H20" s="50">
        <f>H19/6</f>
        <v>2.5</v>
      </c>
      <c r="I20" s="51">
        <f>I19/6</f>
        <v>26.5</v>
      </c>
      <c r="J20" s="52"/>
      <c r="K20" s="15">
        <v>14</v>
      </c>
      <c r="L20" s="11" t="s">
        <v>43</v>
      </c>
      <c r="M20" s="16"/>
      <c r="N20" s="16"/>
      <c r="O20" s="16"/>
      <c r="P20" s="11"/>
      <c r="Q20" s="17"/>
      <c r="R20" s="18"/>
      <c r="S20" s="18"/>
      <c r="T20" s="18"/>
      <c r="U20" s="18">
        <v>20</v>
      </c>
      <c r="V20" s="18"/>
      <c r="W20" s="18"/>
      <c r="X20" s="19">
        <f t="shared" si="0"/>
        <v>20</v>
      </c>
      <c r="Y20" s="1"/>
    </row>
    <row r="21" spans="2:25" ht="13.5">
      <c r="B21" s="1"/>
      <c r="C21" s="1"/>
      <c r="D21" s="105" t="s">
        <v>44</v>
      </c>
      <c r="E21" s="106"/>
      <c r="F21" s="53">
        <f>F20/30</f>
        <v>0.5111111111111112</v>
      </c>
      <c r="G21" s="53">
        <f>G20/30</f>
        <v>0.7555555555555556</v>
      </c>
      <c r="H21" s="53">
        <f>H20/30</f>
        <v>0.08333333333333333</v>
      </c>
      <c r="I21" s="54">
        <f>I20/30</f>
        <v>0.8833333333333333</v>
      </c>
      <c r="J21" s="55"/>
      <c r="K21" s="15">
        <v>15</v>
      </c>
      <c r="L21" s="11" t="s">
        <v>45</v>
      </c>
      <c r="M21" s="16"/>
      <c r="N21" s="16"/>
      <c r="O21" s="16"/>
      <c r="P21" s="11"/>
      <c r="Q21" s="17"/>
      <c r="R21" s="18"/>
      <c r="S21" s="18"/>
      <c r="T21" s="18"/>
      <c r="U21" s="18"/>
      <c r="V21" s="18"/>
      <c r="W21" s="18">
        <v>20</v>
      </c>
      <c r="X21" s="19">
        <f t="shared" si="0"/>
        <v>20</v>
      </c>
      <c r="Y21" s="1"/>
    </row>
    <row r="22" spans="2:25" ht="13.5">
      <c r="B22" s="1"/>
      <c r="C22" s="1"/>
      <c r="D22" s="1"/>
      <c r="E22" s="1"/>
      <c r="F22" s="56" t="s">
        <v>46</v>
      </c>
      <c r="G22" s="56" t="s">
        <v>47</v>
      </c>
      <c r="H22" s="57" t="s">
        <v>48</v>
      </c>
      <c r="I22" s="58" t="s">
        <v>49</v>
      </c>
      <c r="J22" s="59"/>
      <c r="K22" s="15">
        <v>16</v>
      </c>
      <c r="L22" s="11" t="s">
        <v>50</v>
      </c>
      <c r="M22" s="16"/>
      <c r="N22" s="16"/>
      <c r="O22" s="16"/>
      <c r="P22" s="11"/>
      <c r="Q22" s="17"/>
      <c r="R22" s="18"/>
      <c r="S22" s="18"/>
      <c r="T22" s="18"/>
      <c r="U22" s="18"/>
      <c r="V22" s="18"/>
      <c r="W22" s="18">
        <v>24</v>
      </c>
      <c r="X22" s="19">
        <f t="shared" si="0"/>
        <v>24</v>
      </c>
      <c r="Y22" s="1"/>
    </row>
    <row r="23" spans="2:25" ht="13.5">
      <c r="B23" s="1"/>
      <c r="C23" s="1"/>
      <c r="D23" s="1"/>
      <c r="E23" s="1"/>
      <c r="F23" s="1"/>
      <c r="G23" s="1"/>
      <c r="H23" s="1"/>
      <c r="I23" s="1"/>
      <c r="J23" s="58"/>
      <c r="K23" s="15">
        <v>17</v>
      </c>
      <c r="L23" s="11" t="s">
        <v>51</v>
      </c>
      <c r="M23" s="16"/>
      <c r="N23" s="16"/>
      <c r="O23" s="16"/>
      <c r="P23" s="11"/>
      <c r="Q23" s="17"/>
      <c r="R23" s="18"/>
      <c r="S23" s="18">
        <v>30</v>
      </c>
      <c r="T23" s="18">
        <v>29</v>
      </c>
      <c r="U23" s="18">
        <v>29</v>
      </c>
      <c r="V23" s="18">
        <v>14</v>
      </c>
      <c r="W23" s="18">
        <v>29</v>
      </c>
      <c r="X23" s="19">
        <f t="shared" si="0"/>
        <v>131</v>
      </c>
      <c r="Y23" s="1"/>
    </row>
    <row r="24" spans="2:25" ht="13.5">
      <c r="B24" s="3" t="s">
        <v>52</v>
      </c>
      <c r="C24" s="1"/>
      <c r="D24" s="1"/>
      <c r="E24" s="1"/>
      <c r="F24" s="1"/>
      <c r="G24" s="1"/>
      <c r="H24" s="1"/>
      <c r="I24" s="1"/>
      <c r="J24" s="60"/>
      <c r="K24" s="15">
        <v>18</v>
      </c>
      <c r="L24" s="11" t="s">
        <v>53</v>
      </c>
      <c r="M24" s="16"/>
      <c r="N24" s="16"/>
      <c r="O24" s="16"/>
      <c r="P24" s="11"/>
      <c r="Q24" s="17"/>
      <c r="R24" s="18"/>
      <c r="S24" s="18">
        <v>5</v>
      </c>
      <c r="T24" s="18">
        <v>5</v>
      </c>
      <c r="U24" s="18">
        <v>5</v>
      </c>
      <c r="V24" s="18">
        <v>5</v>
      </c>
      <c r="W24" s="18">
        <v>5</v>
      </c>
      <c r="X24" s="19">
        <f t="shared" si="0"/>
        <v>25</v>
      </c>
      <c r="Y24" s="1"/>
    </row>
    <row r="25" spans="2:25" ht="13.5">
      <c r="B25" s="3" t="s">
        <v>54</v>
      </c>
      <c r="C25" s="1"/>
      <c r="D25" s="1"/>
      <c r="E25" s="1"/>
      <c r="F25" s="1"/>
      <c r="G25" s="1"/>
      <c r="H25" s="1"/>
      <c r="I25" s="1"/>
      <c r="J25" s="60"/>
      <c r="K25" s="15">
        <v>19</v>
      </c>
      <c r="L25" s="11" t="s">
        <v>55</v>
      </c>
      <c r="M25" s="16"/>
      <c r="N25" s="16"/>
      <c r="O25" s="16"/>
      <c r="P25" s="11"/>
      <c r="Q25" s="17"/>
      <c r="R25" s="18">
        <v>5</v>
      </c>
      <c r="S25" s="18">
        <v>5</v>
      </c>
      <c r="T25" s="18"/>
      <c r="U25" s="18"/>
      <c r="V25" s="18">
        <v>5</v>
      </c>
      <c r="W25" s="18">
        <v>5</v>
      </c>
      <c r="X25" s="19">
        <f t="shared" si="0"/>
        <v>20</v>
      </c>
      <c r="Y25" s="1"/>
    </row>
    <row r="26" spans="2:25" ht="13.5">
      <c r="B26" s="3" t="s">
        <v>56</v>
      </c>
      <c r="C26" s="61" t="s">
        <v>57</v>
      </c>
      <c r="D26" s="1"/>
      <c r="E26" s="1"/>
      <c r="F26" s="1"/>
      <c r="G26" s="1"/>
      <c r="H26" s="1"/>
      <c r="I26" s="1"/>
      <c r="J26" s="60"/>
      <c r="K26" s="15">
        <v>20</v>
      </c>
      <c r="L26" s="11" t="s">
        <v>58</v>
      </c>
      <c r="M26" s="16"/>
      <c r="N26" s="16"/>
      <c r="O26" s="16"/>
      <c r="P26" s="11"/>
      <c r="Q26" s="17"/>
      <c r="R26" s="18"/>
      <c r="S26" s="18"/>
      <c r="T26" s="18">
        <v>16</v>
      </c>
      <c r="U26" s="18"/>
      <c r="V26" s="18"/>
      <c r="W26" s="18"/>
      <c r="X26" s="19">
        <f t="shared" si="0"/>
        <v>16</v>
      </c>
      <c r="Y26" s="1"/>
    </row>
    <row r="27" spans="2:25" ht="13.5">
      <c r="B27" s="1"/>
      <c r="C27" s="1" t="s">
        <v>59</v>
      </c>
      <c r="D27" s="1"/>
      <c r="E27" s="1"/>
      <c r="F27" s="1"/>
      <c r="G27" s="1"/>
      <c r="H27" s="1"/>
      <c r="I27" s="1"/>
      <c r="J27" s="60"/>
      <c r="K27" s="15">
        <v>21</v>
      </c>
      <c r="L27" s="11" t="s">
        <v>60</v>
      </c>
      <c r="M27" s="16"/>
      <c r="N27" s="16"/>
      <c r="O27" s="16"/>
      <c r="P27" s="11"/>
      <c r="Q27" s="17"/>
      <c r="R27" s="18"/>
      <c r="S27" s="18"/>
      <c r="T27" s="18"/>
      <c r="U27" s="18"/>
      <c r="V27" s="18"/>
      <c r="W27" s="18">
        <v>20</v>
      </c>
      <c r="X27" s="19">
        <f t="shared" si="0"/>
        <v>20</v>
      </c>
      <c r="Y27" s="1"/>
    </row>
    <row r="28" spans="2:25" ht="13.5">
      <c r="B28" s="1"/>
      <c r="C28" s="1" t="s">
        <v>61</v>
      </c>
      <c r="D28" s="1"/>
      <c r="E28" s="1"/>
      <c r="F28" s="1"/>
      <c r="G28" s="1"/>
      <c r="H28" s="1"/>
      <c r="I28" s="1"/>
      <c r="J28" s="60"/>
      <c r="K28" s="15">
        <v>22</v>
      </c>
      <c r="L28" s="11" t="s">
        <v>62</v>
      </c>
      <c r="M28" s="16"/>
      <c r="N28" s="16"/>
      <c r="O28" s="16"/>
      <c r="P28" s="11"/>
      <c r="Q28" s="17"/>
      <c r="R28" s="18">
        <v>13</v>
      </c>
      <c r="S28" s="18">
        <v>31</v>
      </c>
      <c r="T28" s="18">
        <v>24</v>
      </c>
      <c r="U28" s="18">
        <v>31</v>
      </c>
      <c r="V28" s="18">
        <v>31</v>
      </c>
      <c r="W28" s="18">
        <v>31</v>
      </c>
      <c r="X28" s="19">
        <f t="shared" si="0"/>
        <v>161</v>
      </c>
      <c r="Y28" s="1"/>
    </row>
    <row r="29" spans="2:25" ht="13.5">
      <c r="B29" s="1"/>
      <c r="C29" s="1" t="s">
        <v>63</v>
      </c>
      <c r="D29" s="1"/>
      <c r="E29" s="1"/>
      <c r="F29" s="1"/>
      <c r="G29" s="1" t="s">
        <v>64</v>
      </c>
      <c r="H29" s="1"/>
      <c r="I29" s="1"/>
      <c r="J29" s="60"/>
      <c r="K29" s="15">
        <v>23</v>
      </c>
      <c r="L29" s="11" t="s">
        <v>65</v>
      </c>
      <c r="M29" s="16"/>
      <c r="N29" s="16"/>
      <c r="O29" s="16"/>
      <c r="P29" s="11"/>
      <c r="Q29" s="17"/>
      <c r="R29" s="18">
        <v>40</v>
      </c>
      <c r="S29" s="18">
        <v>58</v>
      </c>
      <c r="T29" s="18">
        <v>60</v>
      </c>
      <c r="U29" s="18">
        <v>61</v>
      </c>
      <c r="V29" s="18">
        <v>57</v>
      </c>
      <c r="W29" s="18">
        <v>58</v>
      </c>
      <c r="X29" s="19">
        <f t="shared" si="0"/>
        <v>334</v>
      </c>
      <c r="Y29" s="1"/>
    </row>
    <row r="30" spans="2:25" ht="13.5">
      <c r="B30" s="1"/>
      <c r="C30" s="1"/>
      <c r="D30" s="1"/>
      <c r="E30" s="1"/>
      <c r="F30" s="1"/>
      <c r="G30" s="1"/>
      <c r="H30" s="1"/>
      <c r="I30" s="1"/>
      <c r="J30" s="60"/>
      <c r="K30" s="15">
        <v>24</v>
      </c>
      <c r="L30" s="11" t="s">
        <v>66</v>
      </c>
      <c r="M30" s="16"/>
      <c r="N30" s="16"/>
      <c r="O30" s="16"/>
      <c r="P30" s="11"/>
      <c r="Q30" s="17"/>
      <c r="R30" s="18">
        <v>79</v>
      </c>
      <c r="S30" s="18">
        <v>76</v>
      </c>
      <c r="T30" s="18">
        <v>90</v>
      </c>
      <c r="U30" s="18">
        <v>87</v>
      </c>
      <c r="V30" s="18">
        <v>87</v>
      </c>
      <c r="W30" s="18">
        <v>83</v>
      </c>
      <c r="X30" s="19">
        <f t="shared" si="0"/>
        <v>502</v>
      </c>
      <c r="Y30" s="1"/>
    </row>
    <row r="31" spans="2:25" ht="13.5">
      <c r="B31" s="3" t="s">
        <v>67</v>
      </c>
      <c r="C31" s="1"/>
      <c r="D31" s="1"/>
      <c r="J31" s="60"/>
      <c r="K31" s="15">
        <v>25</v>
      </c>
      <c r="L31" s="11" t="s">
        <v>68</v>
      </c>
      <c r="M31" s="16"/>
      <c r="N31" s="16"/>
      <c r="O31" s="16"/>
      <c r="P31" s="11"/>
      <c r="Q31" s="17"/>
      <c r="R31" s="18">
        <v>56</v>
      </c>
      <c r="S31" s="18">
        <v>58</v>
      </c>
      <c r="T31" s="18">
        <v>55</v>
      </c>
      <c r="U31" s="18">
        <v>58</v>
      </c>
      <c r="V31" s="18">
        <v>28</v>
      </c>
      <c r="W31" s="18">
        <v>75</v>
      </c>
      <c r="X31" s="19">
        <f t="shared" si="0"/>
        <v>330</v>
      </c>
      <c r="Y31" s="1"/>
    </row>
    <row r="32" spans="2:25" ht="13.5">
      <c r="B32" s="1" t="s">
        <v>69</v>
      </c>
      <c r="C32" s="1"/>
      <c r="D32" s="1"/>
      <c r="J32" s="62"/>
      <c r="K32" s="15">
        <v>26</v>
      </c>
      <c r="L32" s="11" t="s">
        <v>70</v>
      </c>
      <c r="M32" s="16"/>
      <c r="N32" s="16"/>
      <c r="O32" s="16"/>
      <c r="P32" s="11"/>
      <c r="Q32" s="17"/>
      <c r="R32" s="18">
        <v>32</v>
      </c>
      <c r="S32" s="18">
        <v>34</v>
      </c>
      <c r="T32" s="18">
        <v>39</v>
      </c>
      <c r="U32" s="18">
        <v>31</v>
      </c>
      <c r="V32" s="18">
        <v>29</v>
      </c>
      <c r="W32" s="18">
        <v>28</v>
      </c>
      <c r="X32" s="19">
        <f t="shared" si="0"/>
        <v>193</v>
      </c>
      <c r="Y32" s="1"/>
    </row>
    <row r="33" spans="2:25" ht="13.5">
      <c r="B33" s="1" t="s">
        <v>71</v>
      </c>
      <c r="C33" s="1"/>
      <c r="D33" s="1"/>
      <c r="J33" s="63"/>
      <c r="K33" s="15">
        <v>27</v>
      </c>
      <c r="L33" s="11" t="s">
        <v>72</v>
      </c>
      <c r="M33" s="16"/>
      <c r="N33" s="16"/>
      <c r="O33" s="16"/>
      <c r="P33" s="11"/>
      <c r="Q33" s="17"/>
      <c r="R33" s="18">
        <v>39</v>
      </c>
      <c r="S33" s="18">
        <v>41</v>
      </c>
      <c r="T33" s="18">
        <v>42</v>
      </c>
      <c r="U33" s="18">
        <v>42</v>
      </c>
      <c r="V33" s="18">
        <v>39</v>
      </c>
      <c r="W33" s="18"/>
      <c r="X33" s="19">
        <f t="shared" si="0"/>
        <v>203</v>
      </c>
      <c r="Y33" s="1"/>
    </row>
    <row r="34" spans="2:25" ht="13.5">
      <c r="B34" s="1"/>
      <c r="C34" s="1" t="s">
        <v>73</v>
      </c>
      <c r="D34" s="1"/>
      <c r="I34" s="64"/>
      <c r="J34" s="65"/>
      <c r="K34" s="15">
        <v>28</v>
      </c>
      <c r="L34" s="11" t="s">
        <v>74</v>
      </c>
      <c r="M34" s="16"/>
      <c r="N34" s="16"/>
      <c r="O34" s="16"/>
      <c r="P34" s="11"/>
      <c r="Q34" s="17"/>
      <c r="R34" s="18">
        <v>30</v>
      </c>
      <c r="S34" s="18"/>
      <c r="T34" s="18">
        <v>100</v>
      </c>
      <c r="U34" s="18"/>
      <c r="V34" s="18"/>
      <c r="W34" s="18"/>
      <c r="X34" s="19">
        <f t="shared" si="0"/>
        <v>130</v>
      </c>
      <c r="Y34" s="1"/>
    </row>
    <row r="35" spans="2:25" ht="13.5">
      <c r="B35" s="1"/>
      <c r="C35" s="1"/>
      <c r="D35" s="56" t="s">
        <v>75</v>
      </c>
      <c r="E35" s="1" t="s">
        <v>76</v>
      </c>
      <c r="F35" s="1"/>
      <c r="G35" s="1"/>
      <c r="H35" s="21"/>
      <c r="I35" s="22" t="s">
        <v>16</v>
      </c>
      <c r="J35" s="39"/>
      <c r="K35" s="15">
        <v>29</v>
      </c>
      <c r="L35" s="11" t="s">
        <v>77</v>
      </c>
      <c r="M35" s="16"/>
      <c r="N35" s="16"/>
      <c r="O35" s="16"/>
      <c r="P35" s="11"/>
      <c r="Q35" s="17"/>
      <c r="R35" s="18"/>
      <c r="S35" s="18">
        <v>28</v>
      </c>
      <c r="T35" s="18"/>
      <c r="U35" s="18"/>
      <c r="V35" s="18"/>
      <c r="W35" s="18">
        <v>91</v>
      </c>
      <c r="X35" s="19">
        <f t="shared" si="0"/>
        <v>119</v>
      </c>
      <c r="Y35" s="1"/>
    </row>
    <row r="36" spans="2:25" ht="13.5">
      <c r="B36" s="1"/>
      <c r="C36" s="1"/>
      <c r="D36" s="100" t="s">
        <v>18</v>
      </c>
      <c r="E36" s="102" t="s">
        <v>19</v>
      </c>
      <c r="F36" s="97" t="s">
        <v>78</v>
      </c>
      <c r="G36" s="98"/>
      <c r="H36" s="98"/>
      <c r="I36" s="104"/>
      <c r="J36" s="39"/>
      <c r="K36" s="15">
        <v>30</v>
      </c>
      <c r="L36" s="11" t="s">
        <v>79</v>
      </c>
      <c r="M36" s="16"/>
      <c r="N36" s="16"/>
      <c r="O36" s="16"/>
      <c r="P36" s="11"/>
      <c r="Q36" s="17"/>
      <c r="R36" s="18"/>
      <c r="S36" s="18"/>
      <c r="T36" s="18">
        <v>15</v>
      </c>
      <c r="U36" s="18"/>
      <c r="V36" s="18">
        <v>20</v>
      </c>
      <c r="W36" s="18"/>
      <c r="X36" s="19">
        <f t="shared" si="0"/>
        <v>35</v>
      </c>
      <c r="Y36" s="1"/>
    </row>
    <row r="37" spans="2:25" ht="13.5">
      <c r="B37" s="1"/>
      <c r="C37" s="1"/>
      <c r="D37" s="101"/>
      <c r="E37" s="103"/>
      <c r="F37" s="24" t="s">
        <v>22</v>
      </c>
      <c r="G37" s="24" t="s">
        <v>23</v>
      </c>
      <c r="H37" s="25" t="s">
        <v>24</v>
      </c>
      <c r="I37" s="26" t="s">
        <v>8</v>
      </c>
      <c r="J37" s="39"/>
      <c r="K37" s="109" t="s">
        <v>8</v>
      </c>
      <c r="L37" s="110"/>
      <c r="M37" s="110"/>
      <c r="N37" s="110"/>
      <c r="O37" s="111"/>
      <c r="P37" s="66"/>
      <c r="Q37" s="111"/>
      <c r="R37" s="107">
        <f aca="true" t="shared" si="1" ref="R37:X37">SUM(R7:R36)</f>
        <v>514</v>
      </c>
      <c r="S37" s="107">
        <f t="shared" si="1"/>
        <v>703</v>
      </c>
      <c r="T37" s="107">
        <f t="shared" si="1"/>
        <v>979</v>
      </c>
      <c r="U37" s="118">
        <f t="shared" si="1"/>
        <v>1024</v>
      </c>
      <c r="V37" s="107">
        <f t="shared" si="1"/>
        <v>621</v>
      </c>
      <c r="W37" s="107">
        <f t="shared" si="1"/>
        <v>905</v>
      </c>
      <c r="X37" s="116">
        <f t="shared" si="1"/>
        <v>4746</v>
      </c>
      <c r="Y37" s="1"/>
    </row>
    <row r="38" spans="2:25" ht="13.5">
      <c r="B38" s="1"/>
      <c r="C38" s="1"/>
      <c r="D38" s="28" t="s">
        <v>26</v>
      </c>
      <c r="E38" s="29" t="s">
        <v>27</v>
      </c>
      <c r="F38" s="30">
        <v>12</v>
      </c>
      <c r="G38" s="30">
        <v>11</v>
      </c>
      <c r="H38" s="31">
        <v>0</v>
      </c>
      <c r="I38" s="32">
        <v>16</v>
      </c>
      <c r="J38" s="39"/>
      <c r="K38" s="112"/>
      <c r="L38" s="113"/>
      <c r="M38" s="113"/>
      <c r="N38" s="113"/>
      <c r="O38" s="114"/>
      <c r="P38" s="67"/>
      <c r="Q38" s="114"/>
      <c r="R38" s="108"/>
      <c r="S38" s="108"/>
      <c r="T38" s="108"/>
      <c r="U38" s="119"/>
      <c r="V38" s="108"/>
      <c r="W38" s="108"/>
      <c r="X38" s="117"/>
      <c r="Y38" s="1"/>
    </row>
    <row r="39" spans="2:25" ht="13.5">
      <c r="B39" s="1"/>
      <c r="C39" s="1"/>
      <c r="D39" s="34" t="s">
        <v>29</v>
      </c>
      <c r="E39" s="35" t="s">
        <v>30</v>
      </c>
      <c r="F39" s="36">
        <v>13</v>
      </c>
      <c r="G39" s="36">
        <v>14</v>
      </c>
      <c r="H39" s="37">
        <v>2</v>
      </c>
      <c r="I39" s="38">
        <v>20</v>
      </c>
      <c r="J39" s="39"/>
      <c r="Y39" s="1"/>
    </row>
    <row r="40" spans="2:24" ht="13.5">
      <c r="B40" s="1"/>
      <c r="C40" s="1"/>
      <c r="D40" s="34" t="s">
        <v>32</v>
      </c>
      <c r="E40" s="35" t="s">
        <v>27</v>
      </c>
      <c r="F40" s="36">
        <v>13</v>
      </c>
      <c r="G40" s="36">
        <v>14</v>
      </c>
      <c r="H40" s="37">
        <v>2</v>
      </c>
      <c r="I40" s="38">
        <v>20</v>
      </c>
      <c r="J40" s="3" t="s">
        <v>80</v>
      </c>
      <c r="K40" s="1"/>
      <c r="L40" s="1"/>
      <c r="M40" s="1"/>
      <c r="N40" s="1"/>
      <c r="O40" s="1"/>
      <c r="Q40" s="3" t="s">
        <v>81</v>
      </c>
      <c r="R40" s="1"/>
      <c r="S40" s="3"/>
      <c r="T40" s="3"/>
      <c r="U40" s="3"/>
      <c r="V40" s="3"/>
      <c r="W40" s="1"/>
      <c r="X40" s="1"/>
    </row>
    <row r="41" spans="2:24" ht="13.5">
      <c r="B41" s="1"/>
      <c r="C41" s="1"/>
      <c r="D41" s="34" t="s">
        <v>34</v>
      </c>
      <c r="E41" s="35" t="s">
        <v>35</v>
      </c>
      <c r="F41" s="36">
        <v>15</v>
      </c>
      <c r="G41" s="36">
        <v>14</v>
      </c>
      <c r="H41" s="37">
        <v>2</v>
      </c>
      <c r="I41" s="38">
        <v>22</v>
      </c>
      <c r="J41" s="1" t="s">
        <v>82</v>
      </c>
      <c r="K41" s="1"/>
      <c r="L41" s="1"/>
      <c r="M41" s="1"/>
      <c r="N41" s="1"/>
      <c r="O41" s="1"/>
      <c r="Q41" s="3" t="s">
        <v>83</v>
      </c>
      <c r="R41" s="1"/>
      <c r="S41" s="1"/>
      <c r="T41" s="1"/>
      <c r="U41" s="1"/>
      <c r="V41" s="1"/>
      <c r="W41" s="1"/>
      <c r="X41" s="1"/>
    </row>
    <row r="42" spans="2:24" ht="13.5">
      <c r="B42" s="1"/>
      <c r="C42" s="1"/>
      <c r="D42" s="34" t="s">
        <v>37</v>
      </c>
      <c r="E42" s="35" t="s">
        <v>27</v>
      </c>
      <c r="F42" s="36">
        <v>15</v>
      </c>
      <c r="G42" s="36">
        <v>14</v>
      </c>
      <c r="H42" s="37">
        <v>2</v>
      </c>
      <c r="I42" s="38">
        <v>22</v>
      </c>
      <c r="J42" s="1" t="s">
        <v>84</v>
      </c>
      <c r="K42" s="1"/>
      <c r="L42" s="1"/>
      <c r="M42" s="1"/>
      <c r="N42" s="1"/>
      <c r="O42" s="1"/>
      <c r="Q42" s="3" t="s">
        <v>85</v>
      </c>
      <c r="R42" s="1"/>
      <c r="S42" s="1"/>
      <c r="T42" s="1"/>
      <c r="U42" s="1"/>
      <c r="V42" s="1"/>
      <c r="W42" s="1"/>
      <c r="X42" s="1"/>
    </row>
    <row r="43" spans="2:24" ht="13.5">
      <c r="B43" s="1"/>
      <c r="C43" s="1"/>
      <c r="D43" s="40" t="s">
        <v>39</v>
      </c>
      <c r="E43" s="41" t="s">
        <v>35</v>
      </c>
      <c r="F43" s="42">
        <v>14</v>
      </c>
      <c r="G43" s="42">
        <v>15</v>
      </c>
      <c r="H43" s="68">
        <v>3</v>
      </c>
      <c r="I43" s="69">
        <v>20</v>
      </c>
      <c r="J43" s="1" t="s">
        <v>86</v>
      </c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</row>
    <row r="44" spans="2:24" ht="13.5">
      <c r="B44" s="1"/>
      <c r="C44" s="1"/>
      <c r="D44" s="44" t="s">
        <v>8</v>
      </c>
      <c r="E44" s="45">
        <f>E38+E39+E40+E41+E42+E43</f>
        <v>181</v>
      </c>
      <c r="F44" s="46">
        <f>F38+F39+F40+F41+F42+F43</f>
        <v>82</v>
      </c>
      <c r="G44" s="46">
        <f>G38+G39+G40+G41+G42+G43</f>
        <v>82</v>
      </c>
      <c r="H44" s="46">
        <f>H38+H39+H40+H41+H42+H43</f>
        <v>11</v>
      </c>
      <c r="I44" s="47">
        <f>I38+I39+I40+I41+I42+I43</f>
        <v>120</v>
      </c>
      <c r="J44" s="1"/>
      <c r="K44" s="1"/>
      <c r="L44" s="1"/>
      <c r="M44" s="1"/>
      <c r="N44" s="1"/>
      <c r="O44" s="1"/>
      <c r="Q44" s="3" t="s">
        <v>87</v>
      </c>
      <c r="R44" s="70">
        <v>1</v>
      </c>
      <c r="S44" s="71" t="s">
        <v>88</v>
      </c>
      <c r="T44" s="71"/>
      <c r="U44" s="71"/>
      <c r="V44" s="71"/>
      <c r="W44" s="72">
        <v>973</v>
      </c>
      <c r="X44" s="71" t="s">
        <v>89</v>
      </c>
    </row>
    <row r="45" spans="2:24" ht="13.5">
      <c r="B45" s="1"/>
      <c r="C45" s="1"/>
      <c r="D45" s="48" t="s">
        <v>42</v>
      </c>
      <c r="E45" s="49">
        <f>E44/6</f>
        <v>30.166666666666668</v>
      </c>
      <c r="F45" s="50">
        <f>F44/6</f>
        <v>13.666666666666666</v>
      </c>
      <c r="G45" s="50">
        <f>G44/6</f>
        <v>13.666666666666666</v>
      </c>
      <c r="H45" s="50">
        <f>H44/6</f>
        <v>1.8333333333333333</v>
      </c>
      <c r="I45" s="51">
        <f>I44/6</f>
        <v>20</v>
      </c>
      <c r="K45" s="56" t="s">
        <v>90</v>
      </c>
      <c r="L45" s="1" t="s">
        <v>91</v>
      </c>
      <c r="M45" s="39"/>
      <c r="N45" s="39"/>
      <c r="O45" s="39"/>
      <c r="P45" s="23" t="s">
        <v>16</v>
      </c>
      <c r="Q45" s="3" t="s">
        <v>92</v>
      </c>
      <c r="R45" s="70">
        <v>2</v>
      </c>
      <c r="S45" s="71" t="s">
        <v>36</v>
      </c>
      <c r="T45" s="71"/>
      <c r="U45" s="71"/>
      <c r="V45" s="71"/>
      <c r="W45" s="72">
        <v>597</v>
      </c>
      <c r="X45" s="71" t="s">
        <v>89</v>
      </c>
    </row>
    <row r="46" spans="2:24" ht="13.5">
      <c r="B46" s="1"/>
      <c r="C46" s="1"/>
      <c r="D46" s="105" t="s">
        <v>44</v>
      </c>
      <c r="E46" s="106"/>
      <c r="F46" s="53">
        <f>F45/30</f>
        <v>0.45555555555555555</v>
      </c>
      <c r="G46" s="53">
        <f>G45/30</f>
        <v>0.45555555555555555</v>
      </c>
      <c r="H46" s="53">
        <f>H45/30</f>
        <v>0.06111111111111111</v>
      </c>
      <c r="I46" s="54">
        <f>I45/30</f>
        <v>0.6666666666666666</v>
      </c>
      <c r="K46" s="100" t="s">
        <v>18</v>
      </c>
      <c r="L46" s="102" t="s">
        <v>19</v>
      </c>
      <c r="M46" s="97" t="s">
        <v>93</v>
      </c>
      <c r="N46" s="98"/>
      <c r="O46" s="98"/>
      <c r="P46" s="104"/>
      <c r="Q46" s="3" t="s">
        <v>94</v>
      </c>
      <c r="R46" s="70">
        <v>3</v>
      </c>
      <c r="S46" s="71" t="s">
        <v>95</v>
      </c>
      <c r="T46" s="71"/>
      <c r="U46" s="71"/>
      <c r="V46" s="71"/>
      <c r="W46" s="72">
        <v>502</v>
      </c>
      <c r="X46" s="71" t="s">
        <v>89</v>
      </c>
    </row>
    <row r="47" spans="2:24" ht="13.5">
      <c r="B47" s="1"/>
      <c r="C47" s="1"/>
      <c r="D47" s="73"/>
      <c r="E47" s="74"/>
      <c r="F47" s="56" t="s">
        <v>96</v>
      </c>
      <c r="G47" s="57" t="s">
        <v>97</v>
      </c>
      <c r="H47" s="57" t="s">
        <v>98</v>
      </c>
      <c r="I47" s="75"/>
      <c r="K47" s="101"/>
      <c r="L47" s="103"/>
      <c r="M47" s="24" t="s">
        <v>22</v>
      </c>
      <c r="N47" s="24" t="s">
        <v>23</v>
      </c>
      <c r="O47" s="25" t="s">
        <v>24</v>
      </c>
      <c r="P47" s="26" t="s">
        <v>8</v>
      </c>
      <c r="Q47" s="3" t="s">
        <v>99</v>
      </c>
      <c r="R47" s="70">
        <v>4</v>
      </c>
      <c r="S47" s="3" t="s">
        <v>25</v>
      </c>
      <c r="T47" s="71"/>
      <c r="U47" s="71"/>
      <c r="V47" s="71"/>
      <c r="W47" s="72">
        <v>348</v>
      </c>
      <c r="X47" s="71" t="s">
        <v>89</v>
      </c>
    </row>
    <row r="48" spans="2:24" ht="13.5">
      <c r="B48" s="1"/>
      <c r="C48" s="1"/>
      <c r="D48" s="1"/>
      <c r="E48" s="1"/>
      <c r="F48" s="1"/>
      <c r="G48" s="1"/>
      <c r="H48" s="1"/>
      <c r="I48" s="1"/>
      <c r="K48" s="28" t="s">
        <v>26</v>
      </c>
      <c r="L48" s="29" t="s">
        <v>27</v>
      </c>
      <c r="M48" s="30">
        <v>4</v>
      </c>
      <c r="N48" s="30">
        <v>13</v>
      </c>
      <c r="O48" s="31">
        <v>0</v>
      </c>
      <c r="P48" s="32">
        <v>14</v>
      </c>
      <c r="Q48" s="3" t="s">
        <v>87</v>
      </c>
      <c r="R48" s="70">
        <v>5</v>
      </c>
      <c r="S48" s="3" t="s">
        <v>100</v>
      </c>
      <c r="T48" s="71"/>
      <c r="U48" s="71"/>
      <c r="V48" s="71"/>
      <c r="W48" s="72">
        <v>334</v>
      </c>
      <c r="X48" s="71" t="s">
        <v>89</v>
      </c>
    </row>
    <row r="49" spans="2:24" ht="13.5">
      <c r="B49" s="3" t="s">
        <v>101</v>
      </c>
      <c r="C49" s="3"/>
      <c r="D49" s="1"/>
      <c r="J49" s="1"/>
      <c r="K49" s="34" t="s">
        <v>29</v>
      </c>
      <c r="L49" s="35" t="s">
        <v>30</v>
      </c>
      <c r="M49" s="36">
        <v>6</v>
      </c>
      <c r="N49" s="36">
        <v>19</v>
      </c>
      <c r="O49" s="37">
        <v>2</v>
      </c>
      <c r="P49" s="38">
        <v>20</v>
      </c>
      <c r="Q49" s="3" t="s">
        <v>87</v>
      </c>
      <c r="R49" s="76">
        <v>6</v>
      </c>
      <c r="S49" s="10" t="s">
        <v>102</v>
      </c>
      <c r="T49" s="10"/>
      <c r="U49" s="10"/>
      <c r="V49" s="10"/>
      <c r="W49" s="77">
        <v>330</v>
      </c>
      <c r="X49" s="10" t="s">
        <v>89</v>
      </c>
    </row>
    <row r="50" spans="2:24" ht="13.5">
      <c r="B50" s="3" t="s">
        <v>103</v>
      </c>
      <c r="C50" s="1"/>
      <c r="D50" s="1"/>
      <c r="K50" s="34" t="s">
        <v>32</v>
      </c>
      <c r="L50" s="35" t="s">
        <v>27</v>
      </c>
      <c r="M50" s="36">
        <v>8</v>
      </c>
      <c r="N50" s="36">
        <v>20</v>
      </c>
      <c r="O50" s="37">
        <v>0</v>
      </c>
      <c r="P50" s="38">
        <v>20</v>
      </c>
      <c r="Q50" s="1"/>
      <c r="R50" s="1"/>
      <c r="S50" s="1"/>
      <c r="T50" s="1"/>
      <c r="U50" s="1"/>
      <c r="V50" s="115">
        <f>SUM(W44:W49)</f>
        <v>3084</v>
      </c>
      <c r="W50" s="115"/>
      <c r="X50" s="1" t="s">
        <v>89</v>
      </c>
    </row>
    <row r="51" spans="2:24" ht="13.5">
      <c r="B51" s="3" t="s">
        <v>104</v>
      </c>
      <c r="C51" s="1"/>
      <c r="D51" s="1"/>
      <c r="K51" s="34" t="s">
        <v>34</v>
      </c>
      <c r="L51" s="35" t="s">
        <v>35</v>
      </c>
      <c r="M51" s="36">
        <v>8</v>
      </c>
      <c r="N51" s="36">
        <v>20</v>
      </c>
      <c r="O51" s="37">
        <v>0</v>
      </c>
      <c r="P51" s="38">
        <v>22</v>
      </c>
      <c r="Q51" s="1"/>
      <c r="R51" s="21" t="s">
        <v>105</v>
      </c>
      <c r="S51" s="21"/>
      <c r="T51" s="21"/>
      <c r="U51" s="21"/>
      <c r="V51" s="21"/>
      <c r="W51" s="21"/>
      <c r="X51" s="21"/>
    </row>
    <row r="52" spans="2:24" ht="13.5">
      <c r="B52" s="3" t="s">
        <v>106</v>
      </c>
      <c r="C52" s="1"/>
      <c r="D52" s="1"/>
      <c r="K52" s="34" t="s">
        <v>37</v>
      </c>
      <c r="L52" s="35" t="s">
        <v>27</v>
      </c>
      <c r="M52" s="36">
        <v>8</v>
      </c>
      <c r="N52" s="36">
        <v>20</v>
      </c>
      <c r="O52" s="37">
        <v>0</v>
      </c>
      <c r="P52" s="38">
        <v>22</v>
      </c>
      <c r="Q52" s="1"/>
      <c r="R52" s="21" t="s">
        <v>107</v>
      </c>
      <c r="S52" s="1"/>
      <c r="T52" s="1"/>
      <c r="U52" s="1"/>
      <c r="V52" s="1"/>
      <c r="W52" s="1"/>
      <c r="X52" s="1"/>
    </row>
    <row r="53" spans="2:24" ht="13.5">
      <c r="B53" s="3" t="s">
        <v>108</v>
      </c>
      <c r="C53" s="1"/>
      <c r="D53" s="1"/>
      <c r="K53" s="40" t="s">
        <v>39</v>
      </c>
      <c r="L53" s="41" t="s">
        <v>35</v>
      </c>
      <c r="M53" s="42">
        <v>5</v>
      </c>
      <c r="N53" s="42">
        <v>21</v>
      </c>
      <c r="O53" s="42">
        <v>1</v>
      </c>
      <c r="P53" s="69">
        <v>21</v>
      </c>
      <c r="R53" s="21" t="s">
        <v>109</v>
      </c>
      <c r="S53" s="1"/>
      <c r="T53" s="1"/>
      <c r="U53" s="1"/>
      <c r="V53" s="1"/>
      <c r="W53" s="1"/>
      <c r="X53" s="1"/>
    </row>
    <row r="54" spans="2:24" ht="13.5">
      <c r="B54" s="3" t="s">
        <v>110</v>
      </c>
      <c r="C54" s="1"/>
      <c r="D54" s="1"/>
      <c r="K54" s="44" t="s">
        <v>8</v>
      </c>
      <c r="L54" s="45">
        <f>L48+L49+L50+L51+L52+L53</f>
        <v>181</v>
      </c>
      <c r="M54" s="46">
        <f>M48+M49+M50+M51+M52+M53</f>
        <v>39</v>
      </c>
      <c r="N54" s="46">
        <f>N48+N49+N50+N51+N52+N53</f>
        <v>113</v>
      </c>
      <c r="O54" s="46">
        <f>O48+O49+O50+O51+O52+O53</f>
        <v>3</v>
      </c>
      <c r="P54" s="47">
        <f>P48+P49+P50+P51+P52+P53</f>
        <v>119</v>
      </c>
      <c r="R54" s="21" t="s">
        <v>111</v>
      </c>
      <c r="S54" s="1"/>
      <c r="T54" s="1"/>
      <c r="U54" s="1"/>
      <c r="V54" s="1"/>
      <c r="W54" s="1"/>
      <c r="X54" s="1"/>
    </row>
    <row r="55" spans="2:24" ht="13.5">
      <c r="B55" s="3" t="s">
        <v>112</v>
      </c>
      <c r="C55" s="1"/>
      <c r="D55" s="1"/>
      <c r="K55" s="48" t="s">
        <v>42</v>
      </c>
      <c r="L55" s="49">
        <f>L54/6</f>
        <v>30.166666666666668</v>
      </c>
      <c r="M55" s="50">
        <f>M54/6</f>
        <v>6.5</v>
      </c>
      <c r="N55" s="50">
        <f>N54/6</f>
        <v>18.833333333333332</v>
      </c>
      <c r="O55" s="50">
        <f>O54/6</f>
        <v>0.5</v>
      </c>
      <c r="P55" s="51">
        <f>P54/6</f>
        <v>19.833333333333332</v>
      </c>
      <c r="R55" s="21" t="s">
        <v>113</v>
      </c>
      <c r="S55" s="1"/>
      <c r="T55" s="1"/>
      <c r="U55" s="1"/>
      <c r="V55" s="1"/>
      <c r="W55" s="1"/>
      <c r="X55" s="1"/>
    </row>
    <row r="56" spans="4:24" ht="13.5">
      <c r="D56" s="1"/>
      <c r="K56" s="105" t="s">
        <v>44</v>
      </c>
      <c r="L56" s="106"/>
      <c r="M56" s="53">
        <f>M55/30</f>
        <v>0.21666666666666667</v>
      </c>
      <c r="N56" s="53">
        <f>N55/30</f>
        <v>0.6277777777777778</v>
      </c>
      <c r="O56" s="53">
        <f>O55/30</f>
        <v>0.016666666666666666</v>
      </c>
      <c r="P56" s="54">
        <f>P55/30</f>
        <v>0.6611111111111111</v>
      </c>
      <c r="Q56" s="1"/>
      <c r="R56" s="1"/>
      <c r="S56" s="1"/>
      <c r="T56" s="1"/>
      <c r="U56" s="1"/>
      <c r="V56" s="1"/>
      <c r="W56" s="1"/>
      <c r="X56" s="1"/>
    </row>
    <row r="57" spans="2:24" ht="13.5">
      <c r="B57" s="3" t="s">
        <v>114</v>
      </c>
      <c r="C57" s="1"/>
      <c r="K57" s="1"/>
      <c r="L57" s="1"/>
      <c r="M57" s="56" t="s">
        <v>115</v>
      </c>
      <c r="N57" s="56" t="s">
        <v>116</v>
      </c>
      <c r="O57" s="56" t="s">
        <v>117</v>
      </c>
      <c r="P57" s="59"/>
      <c r="Q57" s="1"/>
      <c r="R57" s="78"/>
      <c r="S57" s="79" t="s">
        <v>118</v>
      </c>
      <c r="T57" s="80" t="s">
        <v>119</v>
      </c>
      <c r="U57" s="81" t="s">
        <v>120</v>
      </c>
      <c r="V57" s="81"/>
      <c r="W57" s="82"/>
      <c r="X57" s="83"/>
    </row>
    <row r="58" spans="2:24" ht="13.5">
      <c r="B58" s="1" t="s">
        <v>121</v>
      </c>
      <c r="C58" s="1"/>
      <c r="M58" s="1"/>
      <c r="N58" s="1"/>
      <c r="O58" s="1"/>
      <c r="Q58" s="1"/>
      <c r="R58" s="84"/>
      <c r="S58" s="85" t="s">
        <v>122</v>
      </c>
      <c r="T58" s="86" t="s">
        <v>123</v>
      </c>
      <c r="U58" s="87"/>
      <c r="V58" s="87"/>
      <c r="W58" s="71"/>
      <c r="X58" s="88"/>
    </row>
    <row r="59" spans="2:24" ht="13.5">
      <c r="B59" s="1"/>
      <c r="C59" s="1" t="s">
        <v>124</v>
      </c>
      <c r="E59" s="89"/>
      <c r="F59" s="89"/>
      <c r="G59" s="89"/>
      <c r="H59" s="89"/>
      <c r="M59" s="1"/>
      <c r="N59" s="1"/>
      <c r="O59" s="1"/>
      <c r="Q59" s="1"/>
      <c r="R59" s="84"/>
      <c r="S59" s="85" t="s">
        <v>125</v>
      </c>
      <c r="T59" s="86" t="s">
        <v>119</v>
      </c>
      <c r="U59" s="87"/>
      <c r="V59" s="87"/>
      <c r="W59" s="71"/>
      <c r="X59" s="88"/>
    </row>
    <row r="60" spans="13:25" ht="13.5">
      <c r="M60" s="1"/>
      <c r="N60" s="1"/>
      <c r="O60" s="1"/>
      <c r="P60" s="1"/>
      <c r="R60" s="90"/>
      <c r="S60" s="91" t="s">
        <v>126</v>
      </c>
      <c r="T60" s="92" t="s">
        <v>119</v>
      </c>
      <c r="U60" s="93" t="s">
        <v>127</v>
      </c>
      <c r="V60" s="93"/>
      <c r="W60" s="94"/>
      <c r="X60" s="95"/>
      <c r="Y60" s="71"/>
    </row>
    <row r="61" spans="18:25" ht="13.5">
      <c r="R61" s="85"/>
      <c r="S61" s="85"/>
      <c r="T61" s="86"/>
      <c r="U61" s="87"/>
      <c r="V61" s="87"/>
      <c r="W61" s="71"/>
      <c r="X61" s="71"/>
      <c r="Y61" s="64"/>
    </row>
  </sheetData>
  <sheetProtection/>
  <mergeCells count="24">
    <mergeCell ref="V50:W50"/>
    <mergeCell ref="K56:L56"/>
    <mergeCell ref="X37:X38"/>
    <mergeCell ref="D46:E46"/>
    <mergeCell ref="K46:K47"/>
    <mergeCell ref="L46:L47"/>
    <mergeCell ref="M46:P46"/>
    <mergeCell ref="T37:T38"/>
    <mergeCell ref="U37:U38"/>
    <mergeCell ref="V37:V38"/>
    <mergeCell ref="D36:D37"/>
    <mergeCell ref="E36:E37"/>
    <mergeCell ref="F36:I36"/>
    <mergeCell ref="W37:W38"/>
    <mergeCell ref="K37:O38"/>
    <mergeCell ref="Q37:Q38"/>
    <mergeCell ref="R37:R38"/>
    <mergeCell ref="S37:S38"/>
    <mergeCell ref="B2:X2"/>
    <mergeCell ref="L6:Q6"/>
    <mergeCell ref="D11:D12"/>
    <mergeCell ref="E11:E12"/>
    <mergeCell ref="F11:I11"/>
    <mergeCell ref="D21:E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2015-07-02T20:08:16Z</dcterms:created>
  <dcterms:modified xsi:type="dcterms:W3CDTF">2015-07-02T20:08:20Z</dcterms:modified>
  <cp:category/>
  <cp:version/>
  <cp:contentType/>
  <cp:contentStatus/>
</cp:coreProperties>
</file>